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475" lockStructure="1"/>
  <bookViews>
    <workbookView xWindow="480" yWindow="120" windowWidth="11352" windowHeight="8700"/>
  </bookViews>
  <sheets>
    <sheet name="Оценивание" sheetId="1" r:id="rId1"/>
    <sheet name="скрыто" sheetId="2" r:id="rId2"/>
  </sheets>
  <definedNames>
    <definedName name="выбор">скрыто!#REF!</definedName>
    <definedName name="_xlnm.Print_Area" localSheetId="0">Оценивание!$A$1:$E$27</definedName>
  </definedNames>
  <calcPr calcId="145621"/>
</workbook>
</file>

<file path=xl/calcChain.xml><?xml version="1.0" encoding="utf-8"?>
<calcChain xmlns="http://schemas.openxmlformats.org/spreadsheetml/2006/main">
  <c r="F5" i="2" l="1"/>
  <c r="F6" i="2"/>
  <c r="F7" i="2"/>
  <c r="F17" i="2" l="1"/>
  <c r="F18" i="2"/>
  <c r="F19" i="2"/>
  <c r="F20" i="2"/>
  <c r="F21" i="2"/>
  <c r="F2" i="2"/>
  <c r="F3" i="2"/>
  <c r="F4" i="2"/>
  <c r="F8" i="2"/>
  <c r="F9" i="2"/>
  <c r="F10" i="2"/>
  <c r="F11" i="2"/>
  <c r="F12" i="2"/>
  <c r="F13" i="2"/>
  <c r="F14" i="2"/>
  <c r="F15" i="2"/>
  <c r="F16" i="2"/>
  <c r="E22" i="2" l="1"/>
  <c r="D3" i="2"/>
  <c r="D4" i="2" s="1"/>
  <c r="A7" i="1"/>
  <c r="A8" i="1" s="1"/>
  <c r="A9" i="1" s="1"/>
  <c r="A10" i="1" s="1"/>
  <c r="A11" i="1" s="1"/>
  <c r="A12" i="1" s="1"/>
  <c r="A13" i="1" s="1"/>
  <c r="D8" i="2" l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5" i="2"/>
  <c r="D6" i="2" s="1"/>
  <c r="D7" i="2" s="1"/>
  <c r="A14" i="1"/>
  <c r="F22" i="2"/>
  <c r="D27" i="1" s="1"/>
  <c r="A15" i="1" l="1"/>
  <c r="A16" i="1" s="1"/>
  <c r="A17" i="1" s="1"/>
  <c r="A18" i="1" s="1"/>
  <c r="A19" i="1" s="1"/>
  <c r="A20" i="1" s="1"/>
  <c r="A21" i="1" s="1"/>
  <c r="A22" i="1" l="1"/>
  <c r="A23" i="1" s="1"/>
  <c r="A24" i="1" s="1"/>
  <c r="A25" i="1" s="1"/>
</calcChain>
</file>

<file path=xl/sharedStrings.xml><?xml version="1.0" encoding="utf-8"?>
<sst xmlns="http://schemas.openxmlformats.org/spreadsheetml/2006/main" count="71" uniqueCount="50">
  <si>
    <t>Пояснительная записка оформлена очень качественно</t>
  </si>
  <si>
    <t>Автором разработаны дополнительные презентационные материалы, демонстрирующие преимущества ВКР</t>
  </si>
  <si>
    <t>Если да, то поясните, какие именно?</t>
  </si>
  <si>
    <t>Автор провёл апробацию принятого решения задачи, проведённых исследований на конференциях, семинарах, выставках и т.д. в период с момента начала работы над ВКР</t>
  </si>
  <si>
    <t>Критика ВКР</t>
  </si>
  <si>
    <t>Экспертное мнение</t>
  </si>
  <si>
    <t>Вклад автора ВКР в полученные результаты очень весом</t>
  </si>
  <si>
    <t>ВКР заслуживает присуждения призового места</t>
  </si>
  <si>
    <t>показатель</t>
  </si>
  <si>
    <t>объект оценивания</t>
  </si>
  <si>
    <t>Признание результатов ВКР</t>
  </si>
  <si>
    <t>Критериальный вопрос</t>
  </si>
  <si>
    <t>оценка / утверждение</t>
  </si>
  <si>
    <t>Дополнительные сведения</t>
  </si>
  <si>
    <t>Оформление и представление ВКР</t>
  </si>
  <si>
    <t>оценка / балл</t>
  </si>
  <si>
    <t>ДА</t>
  </si>
  <si>
    <t>частично ДА</t>
  </si>
  <si>
    <t>НЕТ</t>
  </si>
  <si>
    <t>выбор</t>
  </si>
  <si>
    <t>относительный балл</t>
  </si>
  <si>
    <t>Автор ВКР</t>
  </si>
  <si>
    <t>Саинов Михаил Петрович</t>
  </si>
  <si>
    <t>макс. балл</t>
  </si>
  <si>
    <t>???</t>
  </si>
  <si>
    <t>Набранный балл</t>
  </si>
  <si>
    <t>№</t>
  </si>
  <si>
    <t>Автором усовершенствована методика исследований</t>
  </si>
  <si>
    <t>Результаты проведённых исследований нашли отражение в публикациях ВАК, изданных с момента начала работы над ВКР</t>
  </si>
  <si>
    <t>Результаты проведённых исследований нашли отражение в международных публикациях, изданных с момента начала работы над ВКР</t>
  </si>
  <si>
    <t>Результаты имеют практическую значимость</t>
  </si>
  <si>
    <t>Инновационность результатов исследований была признана профессиональным сообществом в виде наград и/или патентов</t>
  </si>
  <si>
    <t>Результаты ВКР имеют внедрение</t>
  </si>
  <si>
    <t>В ВКР решена актуальная задача, имеющая важное значение для развития строительной отрасли</t>
  </si>
  <si>
    <t>В методике исследований допущен ряд неточностей, которые ставят под сомнение достоверность полученных результатов</t>
  </si>
  <si>
    <t>В исследованиях не учтён ряд важных факторов, которые умаляют значимость полученных результатов</t>
  </si>
  <si>
    <t>Результаты имеют важное теоретическое значение</t>
  </si>
  <si>
    <t>Значимость работы</t>
  </si>
  <si>
    <t>Уровень задачи</t>
  </si>
  <si>
    <t>Результаты исследований обладают новизной</t>
  </si>
  <si>
    <t>Автором доказана техническая и/или экономическая эффективность результата НИР</t>
  </si>
  <si>
    <t>Усовершенствование методики исследований позволило автору получить новые результаты</t>
  </si>
  <si>
    <t>Если да, то поясните, почему?</t>
  </si>
  <si>
    <t>Автором выполен большой объём исследований</t>
  </si>
  <si>
    <t>Подготовлен качественный обзор накопленного опыта исследований в рассматриваемой сфере</t>
  </si>
  <si>
    <t>ФИО эксперта</t>
  </si>
  <si>
    <t>должность и вуз эксперта</t>
  </si>
  <si>
    <t>учёная степень эксперта</t>
  </si>
  <si>
    <t>к.т.н.</t>
  </si>
  <si>
    <t>доцент кафедры гидравлики и гидротехнического строительства НИУ МГСУ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</si>
</sst>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sz val="12"/>
      <color rgb="FFC00000"/>
      <name val="Arial Cyr"/>
      <charset val="204"/>
    </font>
    <font>
      <b/>
      <sz val="16"/>
      <color rgb="FFC00000"/>
      <name val="Arial Cyr"/>
      <charset val="204"/>
    </font>
    <font>
      <sz val="12"/>
      <color theme="0" tint="-0.49998474074526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" fontId="8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1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view="pageBreakPreview" zoomScaleNormal="100" zoomScaleSheetLayoutView="100" workbookViewId="0">
      <selection activeCell="C3" sqref="C3:E3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27" t="s">
        <v>21</v>
      </c>
      <c r="B1" s="28"/>
      <c r="C1" s="30" t="s">
        <v>24</v>
      </c>
      <c r="D1" s="30"/>
      <c r="E1" s="30"/>
    </row>
    <row r="2" spans="1:6" ht="28.2" customHeight="1" x14ac:dyDescent="0.25">
      <c r="A2" s="25" t="s">
        <v>45</v>
      </c>
      <c r="B2" s="26"/>
      <c r="C2" s="29" t="s">
        <v>22</v>
      </c>
      <c r="D2" s="29"/>
      <c r="E2" s="29"/>
    </row>
    <row r="3" spans="1:6" ht="30.6" customHeight="1" x14ac:dyDescent="0.25">
      <c r="A3" s="25" t="s">
        <v>46</v>
      </c>
      <c r="B3" s="26"/>
      <c r="C3" s="29" t="s">
        <v>49</v>
      </c>
      <c r="D3" s="29"/>
      <c r="E3" s="29"/>
    </row>
    <row r="4" spans="1:6" ht="31.8" customHeight="1" thickBot="1" x14ac:dyDescent="0.3">
      <c r="A4" s="25" t="s">
        <v>47</v>
      </c>
      <c r="B4" s="26"/>
      <c r="C4" s="29" t="s">
        <v>48</v>
      </c>
      <c r="D4" s="29"/>
      <c r="E4" s="29"/>
    </row>
    <row r="5" spans="1:6" ht="39.6" customHeight="1" thickBot="1" x14ac:dyDescent="0.3">
      <c r="A5" s="18" t="s">
        <v>26</v>
      </c>
      <c r="B5" s="20" t="s">
        <v>9</v>
      </c>
      <c r="C5" s="13" t="s">
        <v>11</v>
      </c>
      <c r="D5" s="12" t="s">
        <v>12</v>
      </c>
      <c r="E5" s="14" t="s">
        <v>13</v>
      </c>
    </row>
    <row r="6" spans="1:6" ht="34.799999999999997" customHeight="1" x14ac:dyDescent="0.25">
      <c r="A6" s="10">
        <v>1</v>
      </c>
      <c r="B6" s="31" t="s">
        <v>38</v>
      </c>
      <c r="C6" s="11" t="s">
        <v>33</v>
      </c>
      <c r="D6" s="10" t="s">
        <v>16</v>
      </c>
      <c r="E6" s="19"/>
    </row>
    <row r="7" spans="1:6" ht="30" x14ac:dyDescent="0.25">
      <c r="A7" s="3">
        <f>A6+1</f>
        <v>2</v>
      </c>
      <c r="B7" s="32"/>
      <c r="C7" s="4" t="s">
        <v>27</v>
      </c>
      <c r="D7" s="10" t="s">
        <v>16</v>
      </c>
      <c r="E7" s="5"/>
    </row>
    <row r="8" spans="1:6" ht="36.6" customHeight="1" x14ac:dyDescent="0.25">
      <c r="A8" s="3">
        <f t="shared" ref="A8:A13" si="0">A7+1</f>
        <v>3</v>
      </c>
      <c r="B8" s="32"/>
      <c r="C8" s="4" t="s">
        <v>41</v>
      </c>
      <c r="D8" s="10" t="s">
        <v>16</v>
      </c>
      <c r="E8" s="21"/>
    </row>
    <row r="9" spans="1:6" ht="36.6" customHeight="1" x14ac:dyDescent="0.25">
      <c r="A9" s="3">
        <f t="shared" si="0"/>
        <v>4</v>
      </c>
      <c r="B9" s="33"/>
      <c r="C9" s="4" t="s">
        <v>43</v>
      </c>
      <c r="D9" s="10" t="s">
        <v>16</v>
      </c>
      <c r="E9" s="21"/>
    </row>
    <row r="10" spans="1:6" ht="25.2" customHeight="1" x14ac:dyDescent="0.25">
      <c r="A10" s="3">
        <f t="shared" si="0"/>
        <v>5</v>
      </c>
      <c r="B10" s="31" t="s">
        <v>37</v>
      </c>
      <c r="C10" s="4" t="s">
        <v>39</v>
      </c>
      <c r="D10" s="10" t="s">
        <v>16</v>
      </c>
    </row>
    <row r="11" spans="1:6" ht="34.200000000000003" customHeight="1" x14ac:dyDescent="0.25">
      <c r="A11" s="3">
        <f t="shared" si="0"/>
        <v>6</v>
      </c>
      <c r="B11" s="32"/>
      <c r="C11" s="4" t="s">
        <v>40</v>
      </c>
      <c r="D11" s="10" t="s">
        <v>16</v>
      </c>
      <c r="E11" s="5"/>
    </row>
    <row r="12" spans="1:6" ht="27.6" customHeight="1" x14ac:dyDescent="0.25">
      <c r="A12" s="3">
        <f t="shared" si="0"/>
        <v>7</v>
      </c>
      <c r="B12" s="32"/>
      <c r="C12" s="4" t="s">
        <v>36</v>
      </c>
      <c r="D12" s="10" t="s">
        <v>16</v>
      </c>
      <c r="E12" s="5"/>
    </row>
    <row r="13" spans="1:6" ht="25.2" customHeight="1" x14ac:dyDescent="0.25">
      <c r="A13" s="3">
        <f t="shared" si="0"/>
        <v>8</v>
      </c>
      <c r="B13" s="32"/>
      <c r="C13" s="4" t="s">
        <v>30</v>
      </c>
      <c r="D13" s="10" t="s">
        <v>16</v>
      </c>
      <c r="E13" s="5"/>
    </row>
    <row r="14" spans="1:6" ht="25.2" customHeight="1" x14ac:dyDescent="0.25">
      <c r="A14" s="3">
        <f t="shared" ref="A14:A25" si="1">A13+1</f>
        <v>9</v>
      </c>
      <c r="B14" s="33"/>
      <c r="C14" s="4" t="s">
        <v>32</v>
      </c>
      <c r="D14" s="10" t="s">
        <v>17</v>
      </c>
      <c r="E14" s="5"/>
    </row>
    <row r="15" spans="1:6" ht="52.2" customHeight="1" x14ac:dyDescent="0.25">
      <c r="A15" s="3">
        <f t="shared" si="1"/>
        <v>10</v>
      </c>
      <c r="B15" s="35" t="s">
        <v>4</v>
      </c>
      <c r="C15" s="4" t="s">
        <v>34</v>
      </c>
      <c r="D15" s="10" t="s">
        <v>18</v>
      </c>
      <c r="E15" s="4" t="s">
        <v>2</v>
      </c>
      <c r="F15" s="1"/>
    </row>
    <row r="16" spans="1:6" ht="48" customHeight="1" x14ac:dyDescent="0.25">
      <c r="A16" s="3">
        <f t="shared" si="1"/>
        <v>11</v>
      </c>
      <c r="B16" s="35"/>
      <c r="C16" s="4" t="s">
        <v>35</v>
      </c>
      <c r="D16" s="10" t="s">
        <v>18</v>
      </c>
      <c r="E16" s="4" t="s">
        <v>2</v>
      </c>
      <c r="F16" s="1"/>
    </row>
    <row r="17" spans="1:6" ht="48.6" customHeight="1" x14ac:dyDescent="0.25">
      <c r="A17" s="3">
        <f t="shared" si="1"/>
        <v>12</v>
      </c>
      <c r="B17" s="36" t="s">
        <v>10</v>
      </c>
      <c r="C17" s="4" t="s">
        <v>28</v>
      </c>
      <c r="D17" s="10" t="s">
        <v>16</v>
      </c>
      <c r="E17" s="5"/>
      <c r="F17" s="1"/>
    </row>
    <row r="18" spans="1:6" ht="45" x14ac:dyDescent="0.25">
      <c r="A18" s="3">
        <f t="shared" si="1"/>
        <v>13</v>
      </c>
      <c r="B18" s="37"/>
      <c r="C18" s="4" t="s">
        <v>29</v>
      </c>
      <c r="D18" s="10" t="s">
        <v>18</v>
      </c>
      <c r="E18" s="5"/>
      <c r="F18" s="1"/>
    </row>
    <row r="19" spans="1:6" ht="60" x14ac:dyDescent="0.25">
      <c r="A19" s="3">
        <f t="shared" si="1"/>
        <v>14</v>
      </c>
      <c r="B19" s="37"/>
      <c r="C19" s="4" t="s">
        <v>3</v>
      </c>
      <c r="D19" s="10" t="s">
        <v>16</v>
      </c>
      <c r="E19" s="5"/>
      <c r="F19" s="1"/>
    </row>
    <row r="20" spans="1:6" ht="45" x14ac:dyDescent="0.25">
      <c r="A20" s="3">
        <f t="shared" si="1"/>
        <v>15</v>
      </c>
      <c r="B20" s="38"/>
      <c r="C20" s="4" t="s">
        <v>31</v>
      </c>
      <c r="D20" s="10" t="s">
        <v>16</v>
      </c>
      <c r="E20" s="5"/>
      <c r="F20" s="1"/>
    </row>
    <row r="21" spans="1:6" ht="30" x14ac:dyDescent="0.25">
      <c r="A21" s="3">
        <f t="shared" si="1"/>
        <v>16</v>
      </c>
      <c r="B21" s="34" t="s">
        <v>14</v>
      </c>
      <c r="C21" s="4" t="s">
        <v>44</v>
      </c>
      <c r="D21" s="10" t="s">
        <v>17</v>
      </c>
      <c r="E21" s="5"/>
      <c r="F21" s="1"/>
    </row>
    <row r="22" spans="1:6" ht="31.2" customHeight="1" x14ac:dyDescent="0.25">
      <c r="A22" s="3">
        <f t="shared" si="1"/>
        <v>17</v>
      </c>
      <c r="B22" s="34"/>
      <c r="C22" s="4" t="s">
        <v>0</v>
      </c>
      <c r="D22" s="10" t="s">
        <v>16</v>
      </c>
      <c r="E22" s="5"/>
      <c r="F22" s="1"/>
    </row>
    <row r="23" spans="1:6" ht="52.2" customHeight="1" x14ac:dyDescent="0.25">
      <c r="A23" s="3">
        <f t="shared" si="1"/>
        <v>18</v>
      </c>
      <c r="B23" s="34"/>
      <c r="C23" s="4" t="s">
        <v>1</v>
      </c>
      <c r="D23" s="10" t="s">
        <v>16</v>
      </c>
      <c r="E23" s="5"/>
      <c r="F23" s="1"/>
    </row>
    <row r="24" spans="1:6" ht="30" x14ac:dyDescent="0.25">
      <c r="A24" s="3">
        <f t="shared" si="1"/>
        <v>19</v>
      </c>
      <c r="B24" s="34" t="s">
        <v>5</v>
      </c>
      <c r="C24" s="4" t="s">
        <v>6</v>
      </c>
      <c r="D24" s="10" t="s">
        <v>16</v>
      </c>
      <c r="E24" s="5"/>
      <c r="F24" s="1"/>
    </row>
    <row r="25" spans="1:6" ht="24" customHeight="1" x14ac:dyDescent="0.25">
      <c r="A25" s="3">
        <f t="shared" si="1"/>
        <v>20</v>
      </c>
      <c r="B25" s="34"/>
      <c r="C25" s="5" t="s">
        <v>7</v>
      </c>
      <c r="D25" s="10" t="s">
        <v>16</v>
      </c>
      <c r="E25" s="4" t="s">
        <v>42</v>
      </c>
      <c r="F25" s="1"/>
    </row>
    <row r="26" spans="1:6" ht="15.6" thickBot="1" x14ac:dyDescent="0.3">
      <c r="F26" s="1"/>
    </row>
    <row r="27" spans="1:6" ht="22.8" customHeight="1" thickBot="1" x14ac:dyDescent="0.3">
      <c r="C27" s="15" t="s">
        <v>25</v>
      </c>
      <c r="D27" s="16">
        <f>скрыто!F22</f>
        <v>91</v>
      </c>
    </row>
  </sheetData>
  <mergeCells count="14">
    <mergeCell ref="B24:B25"/>
    <mergeCell ref="B21:B23"/>
    <mergeCell ref="B15:B16"/>
    <mergeCell ref="B17:B20"/>
    <mergeCell ref="B10:B14"/>
    <mergeCell ref="A4:B4"/>
    <mergeCell ref="A1:B1"/>
    <mergeCell ref="C4:E4"/>
    <mergeCell ref="C1:E1"/>
    <mergeCell ref="B6:B9"/>
    <mergeCell ref="A2:B2"/>
    <mergeCell ref="C2:E2"/>
    <mergeCell ref="A3:B3"/>
    <mergeCell ref="C3:E3"/>
  </mergeCells>
  <phoneticPr fontId="2" type="noConversion"/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198303C1-2591-482C-AA12-4C7A20F6C762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12" operator="equal" id="{2F1B5C01-DCBE-456F-B031-36E7A3DE5A3F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58B3792-BE2F-43FF-84AB-90BDD2E85D9D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14" operator="equal" id="{4110B641-F79C-409B-B3B2-4A90DC2DD4A2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15" operator="equal" id="{4006017B-547E-4735-A2CA-49017CF26465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D15:D21 D23:D25 D6:D13</xm:sqref>
        </x14:conditionalFormatting>
        <x14:conditionalFormatting xmlns:xm="http://schemas.microsoft.com/office/excel/2006/main">
          <x14:cfRule type="cellIs" priority="6" operator="equal" id="{CDF98CFF-64FE-43AB-9990-85CC447BAEF3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7" operator="equal" id="{CC9A9F18-9255-4609-88D2-5340E8E96FD6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B1C13591-0D1C-4345-B6E6-DE40567DAB77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9" operator="equal" id="{A6B72B22-32EF-49A9-9C6D-8292C795CAE3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10" operator="equal" id="{98036505-D25A-4A59-8D18-02EF0BE48414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cellIs" priority="1" operator="equal" id="{7CAA087A-2D9D-4539-9E08-95235E9E747C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5E442C15-072F-4D6C-9E50-A364C33823E6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ACDF4EC-51D5-4283-AE3C-E066EC5D1CE6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21A7109C-8170-4737-B7AA-9FF5E93CABC3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1FCD171E-71B2-4C52-A7B4-42972FAEE951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D6:D25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J17" sqref="J17"/>
    </sheetView>
  </sheetViews>
  <sheetFormatPr defaultRowHeight="15" x14ac:dyDescent="0.25"/>
  <cols>
    <col min="1" max="1" width="15.109375" customWidth="1"/>
    <col min="3" max="3" width="6.6640625" style="7" customWidth="1"/>
    <col min="4" max="4" width="6.33203125" style="2" customWidth="1"/>
    <col min="5" max="5" width="5.109375" style="2" customWidth="1"/>
    <col min="6" max="6" width="6.21875" customWidth="1"/>
  </cols>
  <sheetData>
    <row r="1" spans="1:6" ht="90.6" customHeight="1" x14ac:dyDescent="0.25">
      <c r="A1" s="8" t="s">
        <v>19</v>
      </c>
      <c r="B1" s="9" t="s">
        <v>20</v>
      </c>
      <c r="D1" s="6" t="s">
        <v>8</v>
      </c>
      <c r="E1" s="6" t="s">
        <v>23</v>
      </c>
      <c r="F1" s="6" t="s">
        <v>15</v>
      </c>
    </row>
    <row r="2" spans="1:6" ht="15.6" x14ac:dyDescent="0.25">
      <c r="A2" s="8" t="s">
        <v>16</v>
      </c>
      <c r="B2" s="17">
        <v>1</v>
      </c>
      <c r="D2" s="3">
        <v>1</v>
      </c>
      <c r="E2" s="3">
        <v>6</v>
      </c>
      <c r="F2" s="22">
        <f>IF(Оценивание!D6=скрыто!$A$2,1,IF(Оценивание!D6=скрыто!$A$4,0,0.5))*E2</f>
        <v>6</v>
      </c>
    </row>
    <row r="3" spans="1:6" ht="15.6" x14ac:dyDescent="0.25">
      <c r="A3" s="8" t="s">
        <v>17</v>
      </c>
      <c r="B3" s="17">
        <v>0.5</v>
      </c>
      <c r="D3" s="3">
        <f>D2+1</f>
        <v>2</v>
      </c>
      <c r="E3" s="3">
        <v>4</v>
      </c>
      <c r="F3" s="22">
        <f>IF(Оценивание!D7=скрыто!$A$2,1,IF(Оценивание!D7=скрыто!$A$4,0,0.5))*E3</f>
        <v>4</v>
      </c>
    </row>
    <row r="4" spans="1:6" ht="15.6" x14ac:dyDescent="0.25">
      <c r="A4" s="8" t="s">
        <v>18</v>
      </c>
      <c r="B4" s="17">
        <v>0</v>
      </c>
      <c r="D4" s="3">
        <f t="shared" ref="D4:D21" si="0">D3+1</f>
        <v>3</v>
      </c>
      <c r="E4" s="3">
        <v>6</v>
      </c>
      <c r="F4" s="22">
        <f>IF(Оценивание!D8=скрыто!$A$2,1,IF(Оценивание!D8=скрыто!$A$4,0,0.5))*E4</f>
        <v>6</v>
      </c>
    </row>
    <row r="5" spans="1:6" ht="15.6" x14ac:dyDescent="0.25">
      <c r="A5" s="23"/>
      <c r="B5" s="24"/>
      <c r="D5" s="3">
        <f t="shared" si="0"/>
        <v>4</v>
      </c>
      <c r="E5" s="3">
        <v>6</v>
      </c>
      <c r="F5" s="22">
        <f>IF(Оценивание!D9=скрыто!$A$2,1,IF(Оценивание!D9=скрыто!$A$4,0,0.5))*E5</f>
        <v>6</v>
      </c>
    </row>
    <row r="6" spans="1:6" x14ac:dyDescent="0.25">
      <c r="D6" s="3">
        <f t="shared" si="0"/>
        <v>5</v>
      </c>
      <c r="E6" s="3">
        <v>10</v>
      </c>
      <c r="F6" s="22">
        <f>IF(Оценивание!D10=скрыто!$A$2,1,IF(Оценивание!D10=скрыто!$A$4,0,0.5))*E6</f>
        <v>10</v>
      </c>
    </row>
    <row r="7" spans="1:6" x14ac:dyDescent="0.25">
      <c r="D7" s="3">
        <f t="shared" si="0"/>
        <v>6</v>
      </c>
      <c r="E7" s="3">
        <v>6</v>
      </c>
      <c r="F7" s="22">
        <f>IF(Оценивание!D11=скрыто!$A$2,1,IF(Оценивание!D11=скрыто!$A$4,0,0.5))*E7</f>
        <v>6</v>
      </c>
    </row>
    <row r="8" spans="1:6" x14ac:dyDescent="0.25">
      <c r="D8" s="3">
        <f t="shared" si="0"/>
        <v>7</v>
      </c>
      <c r="E8" s="3">
        <v>8</v>
      </c>
      <c r="F8" s="22">
        <f>IF(Оценивание!D12=скрыто!$A$2,1,IF(Оценивание!D12=скрыто!$A$4,0,0.5))*E8</f>
        <v>8</v>
      </c>
    </row>
    <row r="9" spans="1:6" x14ac:dyDescent="0.25">
      <c r="D9" s="3">
        <f t="shared" si="0"/>
        <v>8</v>
      </c>
      <c r="E9" s="3">
        <v>6</v>
      </c>
      <c r="F9" s="22">
        <f>IF(Оценивание!D13=скрыто!$A$2,1,IF(Оценивание!D13=скрыто!$A$4,0,0.5))*E9</f>
        <v>6</v>
      </c>
    </row>
    <row r="10" spans="1:6" x14ac:dyDescent="0.25">
      <c r="D10" s="3">
        <f t="shared" si="0"/>
        <v>9</v>
      </c>
      <c r="E10" s="3">
        <v>4</v>
      </c>
      <c r="F10" s="22">
        <f>IF(Оценивание!D14=скрыто!$A$2,1,IF(Оценивание!D14=скрыто!$A$4,0,0.5))*E10</f>
        <v>2</v>
      </c>
    </row>
    <row r="11" spans="1:6" x14ac:dyDescent="0.25">
      <c r="D11" s="3">
        <f t="shared" si="0"/>
        <v>10</v>
      </c>
      <c r="E11" s="3">
        <v>-4</v>
      </c>
      <c r="F11" s="22">
        <f>IF(Оценивание!D15=скрыто!$A$2,1,IF(Оценивание!D15=скрыто!$A$4,0,0.5))*E11</f>
        <v>0</v>
      </c>
    </row>
    <row r="12" spans="1:6" x14ac:dyDescent="0.25">
      <c r="D12" s="3">
        <f t="shared" si="0"/>
        <v>11</v>
      </c>
      <c r="E12" s="3">
        <v>-4</v>
      </c>
      <c r="F12" s="22">
        <f>IF(Оценивание!D16=скрыто!$A$2,1,IF(Оценивание!D16=скрыто!$A$4,0,0.5))*E12</f>
        <v>0</v>
      </c>
    </row>
    <row r="13" spans="1:6" x14ac:dyDescent="0.25">
      <c r="D13" s="3">
        <f t="shared" si="0"/>
        <v>12</v>
      </c>
      <c r="E13" s="3">
        <v>6</v>
      </c>
      <c r="F13" s="22">
        <f>IF(Оценивание!D17=скрыто!$A$2,1,IF(Оценивание!D17=скрыто!$A$4,0,0.5))*E13</f>
        <v>6</v>
      </c>
    </row>
    <row r="14" spans="1:6" x14ac:dyDescent="0.25">
      <c r="D14" s="3">
        <f t="shared" si="0"/>
        <v>13</v>
      </c>
      <c r="E14" s="3">
        <v>6</v>
      </c>
      <c r="F14" s="22">
        <f>IF(Оценивание!D18=скрыто!$A$2,1,IF(Оценивание!D18=скрыто!$A$4,0,0.5))*E14</f>
        <v>0</v>
      </c>
    </row>
    <row r="15" spans="1:6" x14ac:dyDescent="0.25">
      <c r="D15" s="3">
        <f t="shared" si="0"/>
        <v>14</v>
      </c>
      <c r="E15" s="3">
        <v>6</v>
      </c>
      <c r="F15" s="22">
        <f>IF(Оценивание!D19=скрыто!$A$2,1,IF(Оценивание!D19=скрыто!$A$4,0,0.5))*E15</f>
        <v>6</v>
      </c>
    </row>
    <row r="16" spans="1:6" x14ac:dyDescent="0.25">
      <c r="D16" s="3">
        <f t="shared" si="0"/>
        <v>15</v>
      </c>
      <c r="E16" s="3">
        <v>8</v>
      </c>
      <c r="F16" s="22">
        <f>IF(Оценивание!D20=скрыто!$A$2,1,IF(Оценивание!D20=скрыто!$A$4,0,0.5))*E16</f>
        <v>8</v>
      </c>
    </row>
    <row r="17" spans="4:6" x14ac:dyDescent="0.25">
      <c r="D17" s="3">
        <f t="shared" si="0"/>
        <v>16</v>
      </c>
      <c r="E17" s="3">
        <v>2</v>
      </c>
      <c r="F17" s="22">
        <f>IF(Оценивание!D21=скрыто!$A$2,1,IF(Оценивание!D21=скрыто!$A$4,0,0.5))*E17</f>
        <v>1</v>
      </c>
    </row>
    <row r="18" spans="4:6" x14ac:dyDescent="0.25">
      <c r="D18" s="3">
        <f t="shared" si="0"/>
        <v>17</v>
      </c>
      <c r="E18" s="3">
        <v>4</v>
      </c>
      <c r="F18" s="22">
        <f>IF(Оценивание!D22=скрыто!$A$2,1,IF(Оценивание!D22=скрыто!$A$4,0,0.5))*E18</f>
        <v>4</v>
      </c>
    </row>
    <row r="19" spans="4:6" x14ac:dyDescent="0.25">
      <c r="D19" s="3">
        <f t="shared" si="0"/>
        <v>18</v>
      </c>
      <c r="E19" s="3">
        <v>4</v>
      </c>
      <c r="F19" s="22">
        <f>IF(Оценивание!D23=скрыто!$A$2,1,IF(Оценивание!D23=скрыто!$A$4,0,0.5))*E19</f>
        <v>4</v>
      </c>
    </row>
    <row r="20" spans="4:6" x14ac:dyDescent="0.25">
      <c r="D20" s="3">
        <f t="shared" si="0"/>
        <v>19</v>
      </c>
      <c r="E20" s="3">
        <v>4</v>
      </c>
      <c r="F20" s="22">
        <f>IF(Оценивание!D24=скрыто!$A$2,1,IF(Оценивание!D24=скрыто!$A$4,0,0.5))*E20</f>
        <v>4</v>
      </c>
    </row>
    <row r="21" spans="4:6" x14ac:dyDescent="0.25">
      <c r="D21" s="3">
        <f t="shared" si="0"/>
        <v>20</v>
      </c>
      <c r="E21" s="3">
        <v>4</v>
      </c>
      <c r="F21" s="22">
        <f>IF(Оценивание!D25=скрыто!$A$2,1,IF(Оценивание!D25=скрыто!$A$4,0,0.5))*E21</f>
        <v>4</v>
      </c>
    </row>
    <row r="22" spans="4:6" x14ac:dyDescent="0.25">
      <c r="E22" s="3">
        <f>SUM(E2:E21)</f>
        <v>92</v>
      </c>
      <c r="F22" s="3">
        <f>SUM(F2:F21)</f>
        <v>91</v>
      </c>
    </row>
  </sheetData>
  <sheetProtection password="E475" sheet="1" objects="1" scenarios="1" selectLockedCells="1" selectUnlockedCells="1"/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Оценивание</vt:lpstr>
      <vt:lpstr>скрыто</vt:lpstr>
      <vt:lpstr>Оценивание!Область_печати</vt:lpstr>
    </vt:vector>
  </TitlesOfParts>
  <Company>zeldro82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Alex-2005</dc:creator>
  <cp:lastModifiedBy>Саинов Михаил Петрович</cp:lastModifiedBy>
  <cp:lastPrinted>2017-04-25T12:07:25Z</cp:lastPrinted>
  <dcterms:created xsi:type="dcterms:W3CDTF">2017-04-20T19:28:05Z</dcterms:created>
  <dcterms:modified xsi:type="dcterms:W3CDTF">2017-04-26T06:06:38Z</dcterms:modified>
</cp:coreProperties>
</file>